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CF384D28-E05F-485A-9F0D-11BCFF822CE7}" xr6:coauthVersionLast="47" xr6:coauthVersionMax="47" xr10:uidLastSave="{00000000-0000-0000-0000-000000000000}"/>
  <bookViews>
    <workbookView xWindow="-108" yWindow="-108" windowWidth="23256" windowHeight="12456" xr2:uid="{D68E95D3-D756-49F7-B7E8-1DBB993F219E}"/>
  </bookViews>
  <sheets>
    <sheet name="Clasific por Obj del Gto" sheetId="1" r:id="rId1"/>
  </sheets>
  <externalReferences>
    <externalReference r:id="rId2"/>
    <externalReference r:id="rId3"/>
  </externalReferences>
  <definedNames>
    <definedName name="_xlnm.Print_Area" localSheetId="0">'Clasific por Obj del Gto'!$A$3:$I$83</definedName>
    <definedName name="_xlnm.Print_Titles" localSheetId="0">'Clasific por Obj del Gto'!$1:$11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9" i="1" l="1"/>
  <c r="I26" i="1"/>
  <c r="I24" i="1"/>
  <c r="I23" i="1"/>
  <c r="I22" i="1"/>
  <c r="I21" i="1"/>
  <c r="I20" i="1"/>
  <c r="F28" i="1"/>
  <c r="I28" i="1" s="1"/>
  <c r="F27" i="1"/>
  <c r="I27" i="1" s="1"/>
  <c r="F26" i="1"/>
  <c r="F25" i="1"/>
  <c r="I25" i="1" s="1"/>
  <c r="F24" i="1"/>
  <c r="F23" i="1"/>
  <c r="F22" i="1"/>
  <c r="F21" i="1"/>
  <c r="F20" i="1"/>
  <c r="I17" i="1"/>
  <c r="I13" i="1"/>
  <c r="I14" i="1"/>
  <c r="F13" i="1"/>
  <c r="F14" i="1"/>
  <c r="F15" i="1"/>
  <c r="I15" i="1" s="1"/>
  <c r="F16" i="1"/>
  <c r="I16" i="1" s="1"/>
  <c r="F17" i="1"/>
  <c r="F18" i="1"/>
  <c r="I18" i="1" s="1"/>
  <c r="F12" i="1"/>
  <c r="I12" i="1" s="1"/>
  <c r="F82" i="1"/>
  <c r="I82" i="1" s="1"/>
  <c r="F81" i="1"/>
  <c r="I81" i="1" s="1"/>
  <c r="F80" i="1"/>
  <c r="F79" i="1"/>
  <c r="I79" i="1" s="1"/>
  <c r="F78" i="1"/>
  <c r="I78" i="1" s="1"/>
  <c r="F77" i="1"/>
  <c r="I77" i="1" s="1"/>
  <c r="F76" i="1"/>
  <c r="I76" i="1" s="1"/>
  <c r="E75" i="1"/>
  <c r="F74" i="1"/>
  <c r="I74" i="1" s="1"/>
  <c r="F72" i="1"/>
  <c r="I72" i="1" s="1"/>
  <c r="F70" i="1"/>
  <c r="I70" i="1" s="1"/>
  <c r="F68" i="1"/>
  <c r="I68" i="1" s="1"/>
  <c r="F67" i="1"/>
  <c r="I67" i="1" s="1"/>
  <c r="F65" i="1"/>
  <c r="I65" i="1" s="1"/>
  <c r="F64" i="1"/>
  <c r="I64" i="1" s="1"/>
  <c r="F61" i="1"/>
  <c r="I61" i="1" s="1"/>
  <c r="F60" i="1"/>
  <c r="I60" i="1" s="1"/>
  <c r="H59" i="1"/>
  <c r="G59" i="1"/>
  <c r="D59" i="1"/>
  <c r="F58" i="1"/>
  <c r="I58" i="1" s="1"/>
  <c r="F57" i="1"/>
  <c r="I57" i="1" s="1"/>
  <c r="F56" i="1"/>
  <c r="I56" i="1" s="1"/>
  <c r="F55" i="1"/>
  <c r="I55" i="1" s="1"/>
  <c r="F54" i="1"/>
  <c r="I54" i="1" s="1"/>
  <c r="F53" i="1"/>
  <c r="F52" i="1"/>
  <c r="I52" i="1" s="1"/>
  <c r="F51" i="1"/>
  <c r="I51" i="1" s="1"/>
  <c r="F50" i="1"/>
  <c r="I50" i="1" s="1"/>
  <c r="H49" i="1"/>
  <c r="G49" i="1"/>
  <c r="E49" i="1"/>
  <c r="D49" i="1"/>
  <c r="H48" i="1"/>
  <c r="G48" i="1"/>
  <c r="E48" i="1"/>
  <c r="D48" i="1"/>
  <c r="F48" i="1" s="1"/>
  <c r="H47" i="1"/>
  <c r="G47" i="1"/>
  <c r="E47" i="1"/>
  <c r="D47" i="1"/>
  <c r="F47" i="1" s="1"/>
  <c r="I47" i="1" s="1"/>
  <c r="H46" i="1"/>
  <c r="G46" i="1"/>
  <c r="E46" i="1"/>
  <c r="D46" i="1"/>
  <c r="H45" i="1"/>
  <c r="G45" i="1"/>
  <c r="E45" i="1"/>
  <c r="D45" i="1"/>
  <c r="F45" i="1" s="1"/>
  <c r="H44" i="1"/>
  <c r="G44" i="1"/>
  <c r="E44" i="1"/>
  <c r="D44" i="1"/>
  <c r="F44" i="1" s="1"/>
  <c r="I44" i="1" s="1"/>
  <c r="H43" i="1"/>
  <c r="G43" i="1"/>
  <c r="E43" i="1"/>
  <c r="D43" i="1"/>
  <c r="H42" i="1"/>
  <c r="G42" i="1"/>
  <c r="E42" i="1"/>
  <c r="D42" i="1"/>
  <c r="F42" i="1" s="1"/>
  <c r="H41" i="1"/>
  <c r="G41" i="1"/>
  <c r="E41" i="1"/>
  <c r="D41" i="1"/>
  <c r="F41" i="1" s="1"/>
  <c r="I41" i="1" s="1"/>
  <c r="H40" i="1"/>
  <c r="G40" i="1"/>
  <c r="E40" i="1"/>
  <c r="D40" i="1"/>
  <c r="F38" i="1"/>
  <c r="I38" i="1" s="1"/>
  <c r="F37" i="1"/>
  <c r="I37" i="1" s="1"/>
  <c r="F36" i="1"/>
  <c r="I36" i="1" s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H29" i="1"/>
  <c r="G29" i="1"/>
  <c r="E29" i="1"/>
  <c r="D29" i="1"/>
  <c r="H19" i="1"/>
  <c r="G19" i="1"/>
  <c r="E19" i="1"/>
  <c r="D19" i="1"/>
  <c r="H11" i="1"/>
  <c r="G11" i="1"/>
  <c r="E11" i="1"/>
  <c r="D11" i="1"/>
  <c r="F40" i="1" l="1"/>
  <c r="I40" i="1" s="1"/>
  <c r="F43" i="1"/>
  <c r="I43" i="1" s="1"/>
  <c r="F46" i="1"/>
  <c r="I46" i="1" s="1"/>
  <c r="F49" i="1"/>
  <c r="G83" i="1"/>
  <c r="H83" i="1"/>
  <c r="F19" i="1"/>
  <c r="D83" i="1"/>
  <c r="E83" i="1"/>
  <c r="F11" i="1"/>
  <c r="I11" i="1"/>
  <c r="F59" i="1"/>
  <c r="I59" i="1" s="1"/>
  <c r="F62" i="1"/>
  <c r="I62" i="1" s="1"/>
  <c r="F66" i="1"/>
  <c r="I66" i="1" s="1"/>
  <c r="F69" i="1"/>
  <c r="I69" i="1" s="1"/>
  <c r="F73" i="1"/>
  <c r="I73" i="1" s="1"/>
  <c r="I42" i="1"/>
  <c r="I45" i="1"/>
  <c r="I48" i="1"/>
  <c r="I80" i="1"/>
  <c r="I29" i="1"/>
  <c r="I19" i="1"/>
  <c r="I53" i="1"/>
  <c r="I49" i="1" s="1"/>
  <c r="F29" i="1"/>
  <c r="F83" i="1" l="1"/>
  <c r="I83" i="1"/>
</calcChain>
</file>

<file path=xl/sharedStrings.xml><?xml version="1.0" encoding="utf-8"?>
<sst xmlns="http://schemas.openxmlformats.org/spreadsheetml/2006/main" count="90" uniqueCount="88">
  <si>
    <t>Auditoría Superior del Estado</t>
  </si>
  <si>
    <t>Estado Analítico del Ejercicio del Presupuesto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</si>
  <si>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</si>
  <si>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</si>
  <si>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</si>
  <si>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</si>
  <si>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</si>
  <si>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</si>
  <si>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</si>
  <si>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</si>
  <si>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</si>
  <si>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</si>
  <si>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</si>
  <si>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</si>
  <si>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</si>
  <si>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</si>
  <si>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</si>
  <si>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</si>
  <si>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</si>
  <si>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</si>
  <si>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</si>
  <si>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</si>
  <si>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</si>
  <si>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</si>
  <si>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</si>
  <si>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</si>
  <si>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</si>
  <si>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</si>
  <si>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</si>
  <si>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</si>
  <si>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</si>
  <si>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</si>
  <si>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</si>
  <si>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</si>
  <si>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</si>
  <si>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</si>
  <si>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</si>
  <si>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</si>
  <si>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</si>
  <si>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</si>
  <si>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</si>
  <si>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</si>
  <si>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</si>
  <si>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</si>
  <si>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</si>
  <si>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</si>
  <si>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</si>
  <si>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</si>
  <si>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</si>
  <si>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</si>
  <si>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</si>
  <si>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</si>
  <si>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</si>
  <si>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</si>
  <si>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</si>
  <si>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</si>
  <si>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</si>
  <si>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</si>
  <si>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</si>
  <si>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</si>
  <si>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</si>
  <si>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</si>
  <si>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</si>
  <si>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</si>
  <si>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</si>
  <si>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</si>
  <si>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</si>
  <si>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</si>
  <si>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</si>
  <si>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</si>
  <si>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</si>
  <si>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</si>
  <si>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</si>
  <si>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</si>
  <si>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</si>
  <si>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</si>
  <si>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</si>
  <si>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</si>
  <si>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</si>
  <si>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</si>
  <si>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</si>
  <si>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</si>
  <si>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</si>
  <si>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</si>
  <si>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</si>
  <si>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</si>
  <si>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 xml:space="preserve">                            -  </t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</si>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</sst>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Roboto"/>
    </font>
    <font>
      <sz val="12"/>
      <color theme="1"/>
      <name val="Roboto"/>
    </font>
    <font>
      <b/>
      <sz val="12"/>
      <name val="Roboto"/>
    </font>
    <font>
      <sz val="12"/>
      <name val="Roboto"/>
    </font>
    <font>
      <b/>
      <sz val="12"/>
      <color rgb="FF000000"/>
      <name val="Roboto"/>
    </font>
    <font>
      <b/>
      <sz val="12"/>
      <color indexed="8"/>
      <name val="Roboto"/>
    </font>
    <font>
      <sz val="12"/>
      <color rgb="FF000000"/>
      <name val="Roboto"/>
    </font>
    <font>
      <sz val="12"/>
      <color indexed="8"/>
      <name val="Roboto"/>
    </font>
    <font>
      <b/>
      <sz val="12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3" fillId="3" borderId="0" xfId="0" applyFont="1" applyFill="1"/>
    <xf numFmtId="43" fontId="3" fillId="3" borderId="0" xfId="1" applyFont="1" applyFill="1"/>
    <xf numFmtId="43" fontId="4" fillId="4" borderId="12" xfId="1" applyFont="1" applyFill="1" applyBorder="1" applyAlignment="1" applyProtection="1">
      <alignment horizontal="center" vertical="center"/>
    </xf>
    <xf numFmtId="43" fontId="4" fillId="4" borderId="12" xfId="1" applyFont="1" applyFill="1" applyBorder="1" applyAlignment="1" applyProtection="1">
      <alignment horizontal="center" wrapText="1"/>
    </xf>
    <xf numFmtId="37" fontId="4" fillId="4" borderId="12" xfId="1" applyNumberFormat="1" applyFont="1" applyFill="1" applyBorder="1" applyAlignment="1" applyProtection="1">
      <alignment horizontal="center" vertical="center"/>
    </xf>
    <xf numFmtId="37" fontId="4" fillId="4" borderId="12" xfId="1" applyNumberFormat="1" applyFont="1" applyFill="1" applyBorder="1" applyAlignment="1" applyProtection="1">
      <alignment horizontal="center"/>
    </xf>
    <xf numFmtId="43" fontId="4" fillId="4" borderId="12" xfId="1" applyFont="1" applyFill="1" applyBorder="1" applyAlignment="1" applyProtection="1">
      <alignment horizontal="center"/>
    </xf>
    <xf numFmtId="43" fontId="7" fillId="0" borderId="13" xfId="1" applyFont="1" applyFill="1" applyBorder="1" applyAlignment="1">
      <alignment horizontal="right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3" fontId="9" fillId="0" borderId="13" xfId="1" applyFont="1" applyFill="1" applyBorder="1" applyAlignment="1" applyProtection="1">
      <alignment horizontal="right"/>
      <protection locked="0"/>
    </xf>
    <xf numFmtId="43" fontId="9" fillId="0" borderId="13" xfId="1" applyFont="1" applyFill="1" applyBorder="1" applyAlignment="1">
      <alignment horizontal="right"/>
    </xf>
    <xf numFmtId="1" fontId="3" fillId="0" borderId="0" xfId="0" applyNumberFormat="1" applyFont="1"/>
    <xf numFmtId="4" fontId="3" fillId="0" borderId="0" xfId="0" applyNumberFormat="1" applyFont="1"/>
    <xf numFmtId="8" fontId="3" fillId="0" borderId="0" xfId="0" applyNumberFormat="1" applyFont="1"/>
    <xf numFmtId="43" fontId="7" fillId="0" borderId="13" xfId="1" applyFont="1" applyFill="1" applyBorder="1" applyAlignment="1" applyProtection="1">
      <alignment horizontal="right"/>
      <protection locked="0"/>
    </xf>
    <xf numFmtId="0" fontId="10" fillId="0" borderId="9" xfId="0" applyFont="1" applyBorder="1" applyAlignment="1">
      <alignment horizontal="justify" vertical="center" wrapText="1"/>
    </xf>
    <xf numFmtId="0" fontId="10" fillId="0" borderId="11" xfId="0" applyFont="1" applyBorder="1" applyAlignment="1">
      <alignment horizontal="justify" vertical="center" wrapText="1"/>
    </xf>
    <xf numFmtId="43" fontId="7" fillId="0" borderId="12" xfId="1" applyFont="1" applyFill="1" applyBorder="1" applyAlignment="1">
      <alignment horizontal="right"/>
    </xf>
    <xf numFmtId="43" fontId="3" fillId="0" borderId="0" xfId="1" applyFont="1" applyFill="1"/>
    <xf numFmtId="43" fontId="3" fillId="0" borderId="0" xfId="1" applyFont="1"/>
    <xf numFmtId="0" fontId="6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37" fontId="2" fillId="2" borderId="1" xfId="1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37" fontId="2" fillId="2" borderId="4" xfId="1" applyNumberFormat="1" applyFont="1" applyFill="1" applyBorder="1" applyAlignment="1" applyProtection="1">
      <alignment horizontal="center"/>
    </xf>
    <xf numFmtId="0" fontId="3" fillId="2" borderId="0" xfId="0" applyFont="1" applyFill="1"/>
    <xf numFmtId="0" fontId="3" fillId="2" borderId="5" xfId="0" applyFont="1" applyFill="1" applyBorder="1"/>
    <xf numFmtId="37" fontId="2" fillId="2" borderId="6" xfId="1" applyNumberFormat="1" applyFont="1" applyFill="1" applyBorder="1" applyAlignment="1" applyProtection="1">
      <alignment horizontal="center"/>
    </xf>
    <xf numFmtId="0" fontId="3" fillId="2" borderId="7" xfId="0" applyFont="1" applyFill="1" applyBorder="1"/>
    <xf numFmtId="0" fontId="3" fillId="2" borderId="8" xfId="0" applyFont="1" applyFill="1" applyBorder="1"/>
    <xf numFmtId="37" fontId="4" fillId="4" borderId="1" xfId="1" applyNumberFormat="1" applyFont="1" applyFill="1" applyBorder="1" applyAlignment="1" applyProtection="1">
      <alignment horizontal="center" vertical="center" wrapText="1"/>
    </xf>
    <xf numFmtId="0" fontId="5" fillId="4" borderId="3" xfId="0" applyFont="1" applyFill="1" applyBorder="1"/>
    <xf numFmtId="0" fontId="5" fillId="4" borderId="4" xfId="0" applyFont="1" applyFill="1" applyBorder="1" applyAlignment="1">
      <alignment wrapText="1"/>
    </xf>
    <xf numFmtId="0" fontId="5" fillId="4" borderId="5" xfId="0" applyFont="1" applyFill="1" applyBorder="1"/>
    <xf numFmtId="0" fontId="5" fillId="4" borderId="6" xfId="0" applyFont="1" applyFill="1" applyBorder="1" applyAlignment="1">
      <alignment wrapText="1"/>
    </xf>
    <xf numFmtId="0" fontId="5" fillId="4" borderId="8" xfId="0" applyFont="1" applyFill="1" applyBorder="1"/>
    <xf numFmtId="37" fontId="4" fillId="4" borderId="9" xfId="1" applyNumberFormat="1" applyFont="1" applyFill="1" applyBorder="1" applyAlignment="1" applyProtection="1">
      <alignment horizontal="center"/>
    </xf>
    <xf numFmtId="0" fontId="5" fillId="4" borderId="10" xfId="0" applyFont="1" applyFill="1" applyBorder="1"/>
    <xf numFmtId="0" fontId="5" fillId="4" borderId="11" xfId="0" applyFont="1" applyFill="1" applyBorder="1"/>
    <xf numFmtId="43" fontId="4" fillId="4" borderId="12" xfId="1" applyFont="1" applyFill="1" applyBorder="1" applyAlignment="1" applyProtection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6%20Presupuesto/TRASPASOS%20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3/04%20Presupuesto/TRASPASOS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1"/>
      <sheetName val="Ing ext"/>
      <sheetName val="Ingresos "/>
      <sheetName val="Amp. Red. (2)"/>
      <sheetName val="Amp. Red."/>
      <sheetName val="Amp. Red. Por Concepto"/>
      <sheetName val="COG ENERO"/>
      <sheetName val="COG FEBRERO"/>
      <sheetName val="COG MARZO"/>
      <sheetName val="COG ABRIL"/>
      <sheetName val="COG MAYO"/>
      <sheetName val="COG JUNIO"/>
      <sheetName val="COG JULIO"/>
      <sheetName val="COG AGOSTO"/>
      <sheetName val="COG SEPTIEMBRE"/>
      <sheetName val="COG OCTUBRE"/>
      <sheetName val="COG NOVIEMBRE"/>
      <sheetName val="COG DICIEMBRE"/>
      <sheetName val="COG ACUM CIERRE"/>
      <sheetName val="COG DISC FIN"/>
      <sheetName val="COG DISC FIN (2)"/>
      <sheetName val="Hoja5"/>
      <sheetName val="COG ACUM"/>
      <sheetName val="Funcional y programatic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1">
          <cell r="D41">
            <v>0</v>
          </cell>
          <cell r="E41">
            <v>0</v>
          </cell>
          <cell r="G41">
            <v>0</v>
          </cell>
          <cell r="H41">
            <v>0</v>
          </cell>
        </row>
        <row r="42">
          <cell r="D42">
            <v>0</v>
          </cell>
          <cell r="E42">
            <v>0</v>
          </cell>
          <cell r="G42">
            <v>0</v>
          </cell>
          <cell r="H42">
            <v>0</v>
          </cell>
        </row>
        <row r="43">
          <cell r="D43">
            <v>0</v>
          </cell>
          <cell r="E43">
            <v>0</v>
          </cell>
          <cell r="G43">
            <v>0</v>
          </cell>
          <cell r="H43">
            <v>0</v>
          </cell>
        </row>
        <row r="44">
          <cell r="D44">
            <v>0</v>
          </cell>
          <cell r="E44">
            <v>0</v>
          </cell>
          <cell r="G44">
            <v>0</v>
          </cell>
          <cell r="H44">
            <v>0</v>
          </cell>
        </row>
        <row r="45">
          <cell r="D45">
            <v>0</v>
          </cell>
          <cell r="E45">
            <v>0</v>
          </cell>
          <cell r="G45">
            <v>0</v>
          </cell>
          <cell r="H45">
            <v>0</v>
          </cell>
        </row>
        <row r="46">
          <cell r="D46">
            <v>0</v>
          </cell>
          <cell r="E46">
            <v>0</v>
          </cell>
          <cell r="G46">
            <v>0</v>
          </cell>
          <cell r="H46">
            <v>0</v>
          </cell>
        </row>
        <row r="47">
          <cell r="D47">
            <v>0</v>
          </cell>
          <cell r="E47">
            <v>0</v>
          </cell>
          <cell r="G47">
            <v>0</v>
          </cell>
          <cell r="H47">
            <v>0</v>
          </cell>
        </row>
        <row r="48">
          <cell r="D48">
            <v>0</v>
          </cell>
          <cell r="E48">
            <v>0</v>
          </cell>
          <cell r="G48">
            <v>0</v>
          </cell>
          <cell r="H48">
            <v>0</v>
          </cell>
        </row>
        <row r="49">
          <cell r="D49">
            <v>0</v>
          </cell>
          <cell r="E49">
            <v>0</v>
          </cell>
          <cell r="G49">
            <v>0</v>
          </cell>
          <cell r="H49">
            <v>0</v>
          </cell>
        </row>
        <row r="60">
          <cell r="D60">
            <v>0</v>
          </cell>
          <cell r="E60">
            <v>0</v>
          </cell>
          <cell r="G60">
            <v>0</v>
          </cell>
          <cell r="H60">
            <v>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1"/>
      <sheetName val="Ing ext"/>
      <sheetName val="Ingresos "/>
      <sheetName val="Amp. Red. (2)"/>
      <sheetName val="Amp. Red."/>
      <sheetName val="Amp. Red. Por Concepto"/>
      <sheetName val="COG ENERO"/>
      <sheetName val="COG FEBRERO"/>
      <sheetName val="COG MARZO"/>
      <sheetName val="COG ABRIL"/>
      <sheetName val="COG MAYO"/>
      <sheetName val="COG JUNIO"/>
      <sheetName val="COG JULIO"/>
      <sheetName val="COG AGOSTO"/>
      <sheetName val="COG SEPTIEMBRE"/>
      <sheetName val="COG OCTUBRE"/>
      <sheetName val="COG NOVIEMBRE"/>
      <sheetName val="COG DICIEMBRE"/>
      <sheetName val="COG ACUM CIERRE"/>
      <sheetName val="COG DISC FIN"/>
      <sheetName val="COG DISC FIN (2)"/>
      <sheetName val="Hoja5"/>
      <sheetName val="COG ACUM"/>
      <sheetName val="Funcional y programatica"/>
    </sheetNames>
    <sheetDataSet>
      <sheetData sheetId="0"/>
      <sheetData sheetId="1"/>
      <sheetData sheetId="2"/>
      <sheetData sheetId="3"/>
      <sheetData sheetId="4"/>
      <sheetData sheetId="5"/>
      <sheetData sheetId="6">
        <row r="76">
          <cell r="E76">
            <v>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7C056-1998-4B01-A014-DE4E82DEDB3B}">
  <sheetPr>
    <tabColor rgb="FF00B0F0"/>
    <pageSetUpPr fitToPage="1"/>
  </sheetPr>
  <dimension ref="B3:L166"/>
  <sheetViews>
    <sheetView tabSelected="1" zoomScale="90" zoomScaleNormal="90" workbookViewId="0">
      <selection activeCell="B7" sqref="B7"/>
    </sheetView>
  </sheetViews>
  <sheetFormatPr baseColWidth="10" defaultColWidth="11.44140625" defaultRowHeight="15.6" x14ac:dyDescent="0.3"/>
  <cols>
    <col min="1" max="1" width="1.109375" style="1" customWidth="1"/>
    <col min="2" max="2" width="9.5546875" style="1" customWidth="1"/>
    <col min="3" max="3" width="43.77734375" style="1" customWidth="1"/>
    <col min="4" max="4" width="19.77734375" style="22" bestFit="1" customWidth="1"/>
    <col min="5" max="5" width="17.21875" style="22" customWidth="1"/>
    <col min="6" max="6" width="18.109375" style="22" bestFit="1" customWidth="1"/>
    <col min="7" max="8" width="17.21875" style="1" customWidth="1"/>
    <col min="9" max="9" width="16.88671875" style="22" bestFit="1" customWidth="1"/>
    <col min="10" max="16384" width="11.44140625" style="1"/>
  </cols>
  <sheetData>
    <row r="3" spans="2:12" x14ac:dyDescent="0.3">
      <c r="B3" s="25" t="s">
        <v>0</v>
      </c>
      <c r="C3" s="26"/>
      <c r="D3" s="26"/>
      <c r="E3" s="26"/>
      <c r="F3" s="26"/>
      <c r="G3" s="26"/>
      <c r="H3" s="26"/>
      <c r="I3" s="27"/>
    </row>
    <row r="4" spans="2:12" x14ac:dyDescent="0.3">
      <c r="B4" s="28" t="s">
        <v>1</v>
      </c>
      <c r="C4" s="29"/>
      <c r="D4" s="29"/>
      <c r="E4" s="29"/>
      <c r="F4" s="29"/>
      <c r="G4" s="29"/>
      <c r="H4" s="29"/>
      <c r="I4" s="30"/>
    </row>
    <row r="5" spans="2:12" x14ac:dyDescent="0.3">
      <c r="B5" s="28" t="s">
        <v>2</v>
      </c>
      <c r="C5" s="29"/>
      <c r="D5" s="29"/>
      <c r="E5" s="29"/>
      <c r="F5" s="29"/>
      <c r="G5" s="29"/>
      <c r="H5" s="29"/>
      <c r="I5" s="30"/>
    </row>
    <row r="6" spans="2:12" x14ac:dyDescent="0.3">
      <c r="B6" s="31" t="s">
        <v>87</v>
      </c>
      <c r="C6" s="32"/>
      <c r="D6" s="32"/>
      <c r="E6" s="32"/>
      <c r="F6" s="32"/>
      <c r="G6" s="32"/>
      <c r="H6" s="32"/>
      <c r="I6" s="33"/>
    </row>
    <row r="7" spans="2:12" x14ac:dyDescent="0.3">
      <c r="B7" s="2"/>
      <c r="C7" s="2"/>
      <c r="D7" s="3"/>
      <c r="E7" s="3"/>
      <c r="F7" s="3"/>
      <c r="G7" s="2"/>
      <c r="H7" s="2"/>
      <c r="I7" s="3"/>
    </row>
    <row r="8" spans="2:12" x14ac:dyDescent="0.3">
      <c r="B8" s="34" t="s">
        <v>3</v>
      </c>
      <c r="C8" s="35"/>
      <c r="D8" s="40" t="s">
        <v>4</v>
      </c>
      <c r="E8" s="41"/>
      <c r="F8" s="41"/>
      <c r="G8" s="41"/>
      <c r="H8" s="42"/>
      <c r="I8" s="43" t="s">
        <v>5</v>
      </c>
    </row>
    <row r="9" spans="2:12" ht="31.2" x14ac:dyDescent="0.3">
      <c r="B9" s="36"/>
      <c r="C9" s="37"/>
      <c r="D9" s="4" t="s">
        <v>6</v>
      </c>
      <c r="E9" s="5" t="s">
        <v>7</v>
      </c>
      <c r="F9" s="4" t="s">
        <v>8</v>
      </c>
      <c r="G9" s="6" t="s">
        <v>9</v>
      </c>
      <c r="H9" s="6" t="s">
        <v>10</v>
      </c>
      <c r="I9" s="43"/>
    </row>
    <row r="10" spans="2:12" x14ac:dyDescent="0.3">
      <c r="B10" s="38"/>
      <c r="C10" s="39"/>
      <c r="D10" s="7">
        <v>1</v>
      </c>
      <c r="E10" s="7">
        <v>2</v>
      </c>
      <c r="F10" s="8" t="s">
        <v>11</v>
      </c>
      <c r="G10" s="7">
        <v>4</v>
      </c>
      <c r="H10" s="7">
        <v>5</v>
      </c>
      <c r="I10" s="8" t="s">
        <v>12</v>
      </c>
    </row>
    <row r="11" spans="2:12" x14ac:dyDescent="0.3">
      <c r="B11" s="23" t="s">
        <v>13</v>
      </c>
      <c r="C11" s="24"/>
      <c r="D11" s="9">
        <f>SUM(D12:D18)</f>
        <v>86057232</v>
      </c>
      <c r="E11" s="9">
        <f>SUM(E12:E18)</f>
        <v>-1315562.9999999995</v>
      </c>
      <c r="F11" s="9">
        <f t="shared" ref="F11:I11" si="0">SUM(F12:F18)</f>
        <v>84741669</v>
      </c>
      <c r="G11" s="9">
        <f t="shared" si="0"/>
        <v>58430759.75</v>
      </c>
      <c r="H11" s="9">
        <f t="shared" si="0"/>
        <v>52987023.390000008</v>
      </c>
      <c r="I11" s="9">
        <f t="shared" si="0"/>
        <v>26310909.249999996</v>
      </c>
    </row>
    <row r="12" spans="2:12" ht="31.2" x14ac:dyDescent="0.3">
      <c r="B12" s="10"/>
      <c r="C12" s="11" t="s">
        <v>14</v>
      </c>
      <c r="D12" s="12">
        <v>60239615</v>
      </c>
      <c r="E12" s="12">
        <v>-7735283.7400000002</v>
      </c>
      <c r="F12" s="12">
        <f>SUM(D12:E12)</f>
        <v>52504331.259999998</v>
      </c>
      <c r="G12" s="12">
        <v>36971863.030000001</v>
      </c>
      <c r="H12" s="12">
        <v>36971863.030000001</v>
      </c>
      <c r="I12" s="13">
        <f>F12-G12</f>
        <v>15532468.229999997</v>
      </c>
    </row>
    <row r="13" spans="2:12" ht="31.2" x14ac:dyDescent="0.3">
      <c r="B13" s="10"/>
      <c r="C13" s="11" t="s">
        <v>15</v>
      </c>
      <c r="D13" s="12">
        <v>716000</v>
      </c>
      <c r="E13" s="12">
        <v>118347.67</v>
      </c>
      <c r="F13" s="12">
        <f t="shared" ref="F13:F28" si="1">SUM(D13:E13)</f>
        <v>834347.67</v>
      </c>
      <c r="G13" s="12">
        <v>294856.84999999998</v>
      </c>
      <c r="H13" s="12">
        <v>294856.84999999998</v>
      </c>
      <c r="I13" s="13">
        <f t="shared" ref="I13:I16" si="2">F13-G13</f>
        <v>539490.82000000007</v>
      </c>
      <c r="J13" s="14"/>
      <c r="L13" s="15"/>
    </row>
    <row r="14" spans="2:12" x14ac:dyDescent="0.3">
      <c r="B14" s="10"/>
      <c r="C14" s="11" t="s">
        <v>16</v>
      </c>
      <c r="D14" s="12">
        <v>12807408</v>
      </c>
      <c r="E14" s="12">
        <v>-5403.05</v>
      </c>
      <c r="F14" s="12">
        <f t="shared" si="1"/>
        <v>12802004.949999999</v>
      </c>
      <c r="G14" s="12">
        <v>7601580.5</v>
      </c>
      <c r="H14" s="12">
        <v>2172496.7400000002</v>
      </c>
      <c r="I14" s="13">
        <f t="shared" si="2"/>
        <v>5200424.4499999993</v>
      </c>
      <c r="J14" s="14"/>
    </row>
    <row r="15" spans="2:12" x14ac:dyDescent="0.3">
      <c r="B15" s="10"/>
      <c r="C15" s="11" t="s">
        <v>17</v>
      </c>
      <c r="D15" s="12">
        <v>9405156</v>
      </c>
      <c r="E15" s="12">
        <v>-22318.01</v>
      </c>
      <c r="F15" s="12">
        <f t="shared" si="1"/>
        <v>9382837.9900000002</v>
      </c>
      <c r="G15" s="12">
        <v>6507608.8300000001</v>
      </c>
      <c r="H15" s="12">
        <v>6507608.8300000001</v>
      </c>
      <c r="I15" s="13">
        <f t="shared" si="2"/>
        <v>2875229.16</v>
      </c>
      <c r="J15" s="14"/>
    </row>
    <row r="16" spans="2:12" x14ac:dyDescent="0.3">
      <c r="B16" s="10"/>
      <c r="C16" s="11" t="s">
        <v>18</v>
      </c>
      <c r="D16" s="12">
        <v>2889053</v>
      </c>
      <c r="E16" s="12">
        <v>6039420.8200000003</v>
      </c>
      <c r="F16" s="12">
        <f t="shared" si="1"/>
        <v>8928473.8200000003</v>
      </c>
      <c r="G16" s="12">
        <v>6765177.2300000004</v>
      </c>
      <c r="H16" s="12">
        <v>6750524.6299999999</v>
      </c>
      <c r="I16" s="13">
        <f t="shared" si="2"/>
        <v>2163296.59</v>
      </c>
      <c r="J16" s="14"/>
    </row>
    <row r="17" spans="2:12" x14ac:dyDescent="0.3">
      <c r="B17" s="10"/>
      <c r="C17" s="11" t="s">
        <v>19</v>
      </c>
      <c r="D17" s="12">
        <v>0</v>
      </c>
      <c r="E17" s="12">
        <v>0</v>
      </c>
      <c r="F17" s="12">
        <f t="shared" si="1"/>
        <v>0</v>
      </c>
      <c r="G17" s="12">
        <v>0</v>
      </c>
      <c r="H17" s="12">
        <v>0</v>
      </c>
      <c r="I17" s="13">
        <f>F17-G17</f>
        <v>0</v>
      </c>
      <c r="J17" s="14"/>
    </row>
    <row r="18" spans="2:12" x14ac:dyDescent="0.3">
      <c r="B18" s="10"/>
      <c r="C18" s="11" t="s">
        <v>20</v>
      </c>
      <c r="D18" s="12" t="s">
        <v>86</v>
      </c>
      <c r="E18" s="12">
        <v>289673.31</v>
      </c>
      <c r="F18" s="12">
        <f t="shared" si="1"/>
        <v>289673.31</v>
      </c>
      <c r="G18" s="12">
        <v>289673.31</v>
      </c>
      <c r="H18" s="12">
        <v>289673.31</v>
      </c>
      <c r="I18" s="13">
        <f t="shared" ref="I18" si="3">+F18-G18</f>
        <v>0</v>
      </c>
      <c r="J18" s="14"/>
    </row>
    <row r="19" spans="2:12" x14ac:dyDescent="0.3">
      <c r="B19" s="23" t="s">
        <v>21</v>
      </c>
      <c r="C19" s="24"/>
      <c r="D19" s="9">
        <f>SUM(D20:D28)</f>
        <v>4537184</v>
      </c>
      <c r="E19" s="9">
        <f>SUM(E20:E28)</f>
        <v>-2.9103830456733704E-11</v>
      </c>
      <c r="F19" s="9">
        <f t="shared" ref="F19:I19" si="4">SUM(F20:F28)</f>
        <v>4537183.9999999991</v>
      </c>
      <c r="G19" s="9">
        <f t="shared" si="4"/>
        <v>2866876.84</v>
      </c>
      <c r="H19" s="9">
        <f t="shared" si="4"/>
        <v>2863339.0999999996</v>
      </c>
      <c r="I19" s="9">
        <f t="shared" si="4"/>
        <v>1670307.16</v>
      </c>
      <c r="J19" s="14"/>
    </row>
    <row r="20" spans="2:12" ht="31.2" x14ac:dyDescent="0.3">
      <c r="B20" s="10"/>
      <c r="C20" s="11" t="s">
        <v>22</v>
      </c>
      <c r="D20" s="12">
        <v>1352742</v>
      </c>
      <c r="E20" s="12">
        <v>-123051.79</v>
      </c>
      <c r="F20" s="12">
        <f t="shared" si="1"/>
        <v>1229690.21</v>
      </c>
      <c r="G20" s="12">
        <v>631982.44999999995</v>
      </c>
      <c r="H20" s="12">
        <v>631982.44999999995</v>
      </c>
      <c r="I20" s="13">
        <f t="shared" ref="I20:I28" si="5">F20-G20</f>
        <v>597707.76</v>
      </c>
      <c r="J20" s="14"/>
    </row>
    <row r="21" spans="2:12" x14ac:dyDescent="0.3">
      <c r="B21" s="10"/>
      <c r="C21" s="11" t="s">
        <v>23</v>
      </c>
      <c r="D21" s="12">
        <v>193553</v>
      </c>
      <c r="E21" s="12">
        <v>25339.11</v>
      </c>
      <c r="F21" s="12">
        <f t="shared" si="1"/>
        <v>218892.11</v>
      </c>
      <c r="G21" s="12">
        <v>188457.11</v>
      </c>
      <c r="H21" s="12">
        <v>188457.11</v>
      </c>
      <c r="I21" s="13">
        <f t="shared" si="5"/>
        <v>30435</v>
      </c>
      <c r="J21" s="14"/>
    </row>
    <row r="22" spans="2:12" ht="31.2" x14ac:dyDescent="0.3">
      <c r="B22" s="10"/>
      <c r="C22" s="11" t="s">
        <v>24</v>
      </c>
      <c r="D22" s="12" t="s">
        <v>86</v>
      </c>
      <c r="E22" s="12">
        <v>0</v>
      </c>
      <c r="F22" s="12">
        <f t="shared" si="1"/>
        <v>0</v>
      </c>
      <c r="G22" s="12">
        <v>0</v>
      </c>
      <c r="H22" s="12">
        <v>0</v>
      </c>
      <c r="I22" s="13">
        <f t="shared" si="5"/>
        <v>0</v>
      </c>
      <c r="J22" s="14"/>
    </row>
    <row r="23" spans="2:12" ht="31.2" x14ac:dyDescent="0.3">
      <c r="B23" s="10"/>
      <c r="C23" s="11" t="s">
        <v>25</v>
      </c>
      <c r="D23" s="12">
        <v>25690</v>
      </c>
      <c r="E23" s="12">
        <v>338331.86</v>
      </c>
      <c r="F23" s="12">
        <f t="shared" si="1"/>
        <v>364021.86</v>
      </c>
      <c r="G23" s="12">
        <v>337921.86</v>
      </c>
      <c r="H23" s="12">
        <v>337921.86</v>
      </c>
      <c r="I23" s="13">
        <f t="shared" si="5"/>
        <v>26100</v>
      </c>
      <c r="J23" s="14"/>
    </row>
    <row r="24" spans="2:12" ht="31.2" x14ac:dyDescent="0.3">
      <c r="B24" s="10"/>
      <c r="C24" s="11" t="s">
        <v>26</v>
      </c>
      <c r="D24" s="12">
        <v>18872</v>
      </c>
      <c r="E24" s="12">
        <v>-7596.98</v>
      </c>
      <c r="F24" s="12">
        <f t="shared" si="1"/>
        <v>11275.02</v>
      </c>
      <c r="G24" s="12">
        <v>2403.02</v>
      </c>
      <c r="H24" s="12">
        <v>2403.02</v>
      </c>
      <c r="I24" s="13">
        <f t="shared" si="5"/>
        <v>8872</v>
      </c>
      <c r="J24" s="14"/>
    </row>
    <row r="25" spans="2:12" x14ac:dyDescent="0.3">
      <c r="B25" s="10"/>
      <c r="C25" s="11" t="s">
        <v>27</v>
      </c>
      <c r="D25" s="12">
        <v>2606709</v>
      </c>
      <c r="E25" s="12">
        <v>-210775.42</v>
      </c>
      <c r="F25" s="12">
        <f t="shared" si="1"/>
        <v>2395933.58</v>
      </c>
      <c r="G25" s="12">
        <v>1502076.87</v>
      </c>
      <c r="H25" s="12">
        <v>1498539.13</v>
      </c>
      <c r="I25" s="13">
        <f t="shared" si="5"/>
        <v>893856.71</v>
      </c>
      <c r="J25" s="14"/>
    </row>
    <row r="26" spans="2:12" ht="31.2" x14ac:dyDescent="0.3">
      <c r="B26" s="10"/>
      <c r="C26" s="11" t="s">
        <v>28</v>
      </c>
      <c r="D26" s="12">
        <v>14250</v>
      </c>
      <c r="E26" s="12">
        <v>-8597.9599999999991</v>
      </c>
      <c r="F26" s="12">
        <f t="shared" si="1"/>
        <v>5652.0400000000009</v>
      </c>
      <c r="G26" s="12">
        <v>330.55</v>
      </c>
      <c r="H26" s="12">
        <v>330.55</v>
      </c>
      <c r="I26" s="13">
        <f t="shared" si="5"/>
        <v>5321.4900000000007</v>
      </c>
      <c r="J26" s="14"/>
    </row>
    <row r="27" spans="2:12" x14ac:dyDescent="0.3">
      <c r="B27" s="10"/>
      <c r="C27" s="11" t="s">
        <v>29</v>
      </c>
      <c r="D27" s="12" t="s">
        <v>86</v>
      </c>
      <c r="E27" s="12">
        <v>0</v>
      </c>
      <c r="F27" s="12">
        <f t="shared" si="1"/>
        <v>0</v>
      </c>
      <c r="G27" s="12">
        <v>0</v>
      </c>
      <c r="H27" s="12">
        <v>0</v>
      </c>
      <c r="I27" s="13">
        <f t="shared" si="5"/>
        <v>0</v>
      </c>
      <c r="J27" s="14"/>
    </row>
    <row r="28" spans="2:12" ht="31.2" x14ac:dyDescent="0.3">
      <c r="B28" s="10"/>
      <c r="C28" s="11" t="s">
        <v>30</v>
      </c>
      <c r="D28" s="12">
        <v>325368</v>
      </c>
      <c r="E28" s="12">
        <v>-13648.82</v>
      </c>
      <c r="F28" s="12">
        <f t="shared" si="1"/>
        <v>311719.18</v>
      </c>
      <c r="G28" s="12">
        <v>203704.98</v>
      </c>
      <c r="H28" s="12">
        <v>203704.98</v>
      </c>
      <c r="I28" s="13">
        <f t="shared" si="5"/>
        <v>108014.19999999998</v>
      </c>
      <c r="J28" s="14"/>
    </row>
    <row r="29" spans="2:12" x14ac:dyDescent="0.3">
      <c r="B29" s="23" t="s">
        <v>31</v>
      </c>
      <c r="C29" s="24"/>
      <c r="D29" s="9">
        <f>SUM(D30:D38)</f>
        <v>24510205</v>
      </c>
      <c r="E29" s="9">
        <f>SUM(E30:E38)</f>
        <v>-1218515</v>
      </c>
      <c r="F29" s="9">
        <f t="shared" ref="F29:I29" si="6">SUM(F30:F38)</f>
        <v>23291690</v>
      </c>
      <c r="G29" s="9">
        <f t="shared" si="6"/>
        <v>16371691.280000001</v>
      </c>
      <c r="H29" s="9">
        <f t="shared" si="6"/>
        <v>16172733.420000002</v>
      </c>
      <c r="I29" s="9">
        <f t="shared" si="6"/>
        <v>6919998.7199999997</v>
      </c>
      <c r="J29" s="14"/>
    </row>
    <row r="30" spans="2:12" x14ac:dyDescent="0.3">
      <c r="B30" s="10"/>
      <c r="C30" s="11" t="s">
        <v>32</v>
      </c>
      <c r="D30" s="12">
        <v>1200556</v>
      </c>
      <c r="E30" s="12">
        <v>160944.29</v>
      </c>
      <c r="F30" s="12">
        <f t="shared" ref="F30:F38" si="7">+D30+E30</f>
        <v>1361500.29</v>
      </c>
      <c r="G30" s="12">
        <v>1272643.81</v>
      </c>
      <c r="H30" s="12">
        <v>1271994.81</v>
      </c>
      <c r="I30" s="13">
        <f t="shared" ref="I30:I38" si="8">+F30-G30</f>
        <v>88856.479999999981</v>
      </c>
      <c r="J30" s="14"/>
    </row>
    <row r="31" spans="2:12" x14ac:dyDescent="0.3">
      <c r="B31" s="10"/>
      <c r="C31" s="11" t="s">
        <v>33</v>
      </c>
      <c r="D31" s="12">
        <v>3729993</v>
      </c>
      <c r="E31" s="12">
        <v>-324260.17</v>
      </c>
      <c r="F31" s="12">
        <f t="shared" si="7"/>
        <v>3405732.83</v>
      </c>
      <c r="G31" s="12">
        <v>2689079.99</v>
      </c>
      <c r="H31" s="12">
        <v>2689079.99</v>
      </c>
      <c r="I31" s="13">
        <f t="shared" si="8"/>
        <v>716652.83999999985</v>
      </c>
      <c r="J31" s="14"/>
    </row>
    <row r="32" spans="2:12" ht="31.2" x14ac:dyDescent="0.3">
      <c r="B32" s="10"/>
      <c r="C32" s="11" t="s">
        <v>34</v>
      </c>
      <c r="D32" s="12">
        <v>12115870</v>
      </c>
      <c r="E32" s="12">
        <v>1492809.16</v>
      </c>
      <c r="F32" s="12">
        <f t="shared" si="7"/>
        <v>13608679.16</v>
      </c>
      <c r="G32" s="12">
        <v>9364023.7100000009</v>
      </c>
      <c r="H32" s="12">
        <v>9364023.7100000009</v>
      </c>
      <c r="I32" s="13">
        <f t="shared" si="8"/>
        <v>4244655.4499999993</v>
      </c>
      <c r="J32" s="14"/>
      <c r="K32" s="16"/>
      <c r="L32" s="16"/>
    </row>
    <row r="33" spans="2:10" ht="31.2" x14ac:dyDescent="0.3">
      <c r="B33" s="10"/>
      <c r="C33" s="11" t="s">
        <v>35</v>
      </c>
      <c r="D33" s="12">
        <v>574099</v>
      </c>
      <c r="E33" s="12">
        <v>-2497.48</v>
      </c>
      <c r="F33" s="12">
        <f t="shared" si="7"/>
        <v>571601.52</v>
      </c>
      <c r="G33" s="12">
        <v>567508.27</v>
      </c>
      <c r="H33" s="12">
        <v>567508.27</v>
      </c>
      <c r="I33" s="13">
        <f t="shared" si="8"/>
        <v>4093.25</v>
      </c>
      <c r="J33" s="14"/>
    </row>
    <row r="34" spans="2:10" ht="31.2" x14ac:dyDescent="0.3">
      <c r="B34" s="10"/>
      <c r="C34" s="11" t="s">
        <v>36</v>
      </c>
      <c r="D34" s="12">
        <v>4800434</v>
      </c>
      <c r="E34" s="12">
        <v>-2936995.25</v>
      </c>
      <c r="F34" s="12">
        <f t="shared" si="7"/>
        <v>1863438.75</v>
      </c>
      <c r="G34" s="12">
        <v>519662.09</v>
      </c>
      <c r="H34" s="12">
        <v>518580.23</v>
      </c>
      <c r="I34" s="13">
        <f t="shared" si="8"/>
        <v>1343776.66</v>
      </c>
      <c r="J34" s="14"/>
    </row>
    <row r="35" spans="2:10" ht="31.2" x14ac:dyDescent="0.3">
      <c r="B35" s="10"/>
      <c r="C35" s="11" t="s">
        <v>37</v>
      </c>
      <c r="D35" s="12">
        <v>0</v>
      </c>
      <c r="E35" s="12">
        <v>0</v>
      </c>
      <c r="F35" s="12">
        <f t="shared" si="7"/>
        <v>0</v>
      </c>
      <c r="G35" s="12">
        <v>0</v>
      </c>
      <c r="H35" s="12">
        <v>0</v>
      </c>
      <c r="I35" s="13">
        <f t="shared" si="8"/>
        <v>0</v>
      </c>
      <c r="J35" s="14"/>
    </row>
    <row r="36" spans="2:10" x14ac:dyDescent="0.3">
      <c r="B36" s="10"/>
      <c r="C36" s="11" t="s">
        <v>38</v>
      </c>
      <c r="D36" s="12">
        <v>170181</v>
      </c>
      <c r="E36" s="12">
        <v>-103676.98</v>
      </c>
      <c r="F36" s="12">
        <f t="shared" si="7"/>
        <v>66504.02</v>
      </c>
      <c r="G36" s="12">
        <v>23136.98</v>
      </c>
      <c r="H36" s="12">
        <v>23136.98</v>
      </c>
      <c r="I36" s="13">
        <f t="shared" si="8"/>
        <v>43367.040000000008</v>
      </c>
      <c r="J36" s="14"/>
    </row>
    <row r="37" spans="2:10" x14ac:dyDescent="0.3">
      <c r="B37" s="10"/>
      <c r="C37" s="11" t="s">
        <v>39</v>
      </c>
      <c r="D37" s="12">
        <v>0</v>
      </c>
      <c r="E37" s="12">
        <v>29274</v>
      </c>
      <c r="F37" s="12">
        <f t="shared" si="7"/>
        <v>29274</v>
      </c>
      <c r="G37" s="12">
        <v>29274</v>
      </c>
      <c r="H37" s="12">
        <v>29274</v>
      </c>
      <c r="I37" s="13">
        <f t="shared" si="8"/>
        <v>0</v>
      </c>
      <c r="J37" s="14"/>
    </row>
    <row r="38" spans="2:10" x14ac:dyDescent="0.3">
      <c r="B38" s="10"/>
      <c r="C38" s="11" t="s">
        <v>40</v>
      </c>
      <c r="D38" s="12">
        <v>1919072</v>
      </c>
      <c r="E38" s="12">
        <v>465887.43</v>
      </c>
      <c r="F38" s="12">
        <f t="shared" si="7"/>
        <v>2384959.4300000002</v>
      </c>
      <c r="G38" s="12">
        <v>1906362.43</v>
      </c>
      <c r="H38" s="12">
        <v>1709135.43</v>
      </c>
      <c r="I38" s="13">
        <f t="shared" si="8"/>
        <v>478597.00000000023</v>
      </c>
      <c r="J38" s="14"/>
    </row>
    <row r="39" spans="2:10" x14ac:dyDescent="0.3">
      <c r="B39" s="23" t="s">
        <v>41</v>
      </c>
      <c r="C39" s="24"/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14"/>
    </row>
    <row r="40" spans="2:10" ht="31.2" x14ac:dyDescent="0.3">
      <c r="B40" s="10"/>
      <c r="C40" s="11" t="s">
        <v>42</v>
      </c>
      <c r="D40" s="12">
        <f>'[1]COG OCTUBRE'!$D41</f>
        <v>0</v>
      </c>
      <c r="E40" s="12">
        <f>'[1]COG OCTUBRE'!$E41</f>
        <v>0</v>
      </c>
      <c r="F40" s="12">
        <f t="shared" ref="F40:F48" si="9">+D40+E40</f>
        <v>0</v>
      </c>
      <c r="G40" s="12">
        <f>'[1]COG OCTUBRE'!$G41</f>
        <v>0</v>
      </c>
      <c r="H40" s="12">
        <f>'[1]COG OCTUBRE'!$H41</f>
        <v>0</v>
      </c>
      <c r="I40" s="13">
        <f t="shared" ref="I40:I48" si="10">+F40-G40</f>
        <v>0</v>
      </c>
      <c r="J40" s="14"/>
    </row>
    <row r="41" spans="2:10" x14ac:dyDescent="0.3">
      <c r="B41" s="10"/>
      <c r="C41" s="11" t="s">
        <v>43</v>
      </c>
      <c r="D41" s="12">
        <f>'[1]COG OCTUBRE'!$D42</f>
        <v>0</v>
      </c>
      <c r="E41" s="12">
        <f>'[1]COG OCTUBRE'!$E42</f>
        <v>0</v>
      </c>
      <c r="F41" s="12">
        <f t="shared" si="9"/>
        <v>0</v>
      </c>
      <c r="G41" s="12">
        <f>'[1]COG OCTUBRE'!$G42</f>
        <v>0</v>
      </c>
      <c r="H41" s="12">
        <f>'[1]COG OCTUBRE'!$H42</f>
        <v>0</v>
      </c>
      <c r="I41" s="13">
        <f t="shared" si="10"/>
        <v>0</v>
      </c>
      <c r="J41" s="14"/>
    </row>
    <row r="42" spans="2:10" x14ac:dyDescent="0.3">
      <c r="B42" s="10"/>
      <c r="C42" s="11" t="s">
        <v>44</v>
      </c>
      <c r="D42" s="12">
        <f>'[1]COG OCTUBRE'!$D43</f>
        <v>0</v>
      </c>
      <c r="E42" s="12">
        <f>'[1]COG OCTUBRE'!$E43</f>
        <v>0</v>
      </c>
      <c r="F42" s="12">
        <f t="shared" si="9"/>
        <v>0</v>
      </c>
      <c r="G42" s="12">
        <f>'[1]COG OCTUBRE'!$G43</f>
        <v>0</v>
      </c>
      <c r="H42" s="12">
        <f>'[1]COG OCTUBRE'!$H43</f>
        <v>0</v>
      </c>
      <c r="I42" s="13">
        <f t="shared" si="10"/>
        <v>0</v>
      </c>
      <c r="J42" s="14"/>
    </row>
    <row r="43" spans="2:10" x14ac:dyDescent="0.3">
      <c r="B43" s="10"/>
      <c r="C43" s="11" t="s">
        <v>45</v>
      </c>
      <c r="D43" s="12">
        <f>'[1]COG OCTUBRE'!$D44</f>
        <v>0</v>
      </c>
      <c r="E43" s="12">
        <f>'[1]COG OCTUBRE'!$E44</f>
        <v>0</v>
      </c>
      <c r="F43" s="12">
        <f t="shared" si="9"/>
        <v>0</v>
      </c>
      <c r="G43" s="12">
        <f>'[1]COG OCTUBRE'!$G44</f>
        <v>0</v>
      </c>
      <c r="H43" s="12">
        <f>'[1]COG OCTUBRE'!$H44</f>
        <v>0</v>
      </c>
      <c r="I43" s="13">
        <f t="shared" si="10"/>
        <v>0</v>
      </c>
      <c r="J43" s="14"/>
    </row>
    <row r="44" spans="2:10" x14ac:dyDescent="0.3">
      <c r="B44" s="10"/>
      <c r="C44" s="11" t="s">
        <v>46</v>
      </c>
      <c r="D44" s="12">
        <f>'[1]COG OCTUBRE'!$D45</f>
        <v>0</v>
      </c>
      <c r="E44" s="12">
        <f>'[1]COG OCTUBRE'!$E45</f>
        <v>0</v>
      </c>
      <c r="F44" s="12">
        <f t="shared" si="9"/>
        <v>0</v>
      </c>
      <c r="G44" s="12">
        <f>'[1]COG OCTUBRE'!$G45</f>
        <v>0</v>
      </c>
      <c r="H44" s="12">
        <f>'[1]COG OCTUBRE'!$H45</f>
        <v>0</v>
      </c>
      <c r="I44" s="13">
        <f t="shared" si="10"/>
        <v>0</v>
      </c>
      <c r="J44" s="14"/>
    </row>
    <row r="45" spans="2:10" ht="31.2" x14ac:dyDescent="0.3">
      <c r="B45" s="10"/>
      <c r="C45" s="11" t="s">
        <v>47</v>
      </c>
      <c r="D45" s="12">
        <f>'[1]COG OCTUBRE'!$D46</f>
        <v>0</v>
      </c>
      <c r="E45" s="12">
        <f>'[1]COG OCTUBRE'!$E46</f>
        <v>0</v>
      </c>
      <c r="F45" s="12">
        <f t="shared" si="9"/>
        <v>0</v>
      </c>
      <c r="G45" s="12">
        <f>'[1]COG OCTUBRE'!$G46</f>
        <v>0</v>
      </c>
      <c r="H45" s="12">
        <f>'[1]COG OCTUBRE'!$H46</f>
        <v>0</v>
      </c>
      <c r="I45" s="13">
        <f t="shared" si="10"/>
        <v>0</v>
      </c>
      <c r="J45" s="14"/>
    </row>
    <row r="46" spans="2:10" x14ac:dyDescent="0.3">
      <c r="B46" s="10"/>
      <c r="C46" s="11" t="s">
        <v>48</v>
      </c>
      <c r="D46" s="12">
        <f>'[1]COG OCTUBRE'!$D47</f>
        <v>0</v>
      </c>
      <c r="E46" s="12">
        <f>'[1]COG OCTUBRE'!$E47</f>
        <v>0</v>
      </c>
      <c r="F46" s="12">
        <f t="shared" si="9"/>
        <v>0</v>
      </c>
      <c r="G46" s="12">
        <f>'[1]COG OCTUBRE'!$G47</f>
        <v>0</v>
      </c>
      <c r="H46" s="12">
        <f>'[1]COG OCTUBRE'!$H47</f>
        <v>0</v>
      </c>
      <c r="I46" s="13">
        <f t="shared" si="10"/>
        <v>0</v>
      </c>
      <c r="J46" s="14"/>
    </row>
    <row r="47" spans="2:10" x14ac:dyDescent="0.3">
      <c r="B47" s="10"/>
      <c r="C47" s="11" t="s">
        <v>49</v>
      </c>
      <c r="D47" s="12">
        <f>'[1]COG OCTUBRE'!$D48</f>
        <v>0</v>
      </c>
      <c r="E47" s="12">
        <f>'[1]COG OCTUBRE'!$E48</f>
        <v>0</v>
      </c>
      <c r="F47" s="12">
        <f t="shared" si="9"/>
        <v>0</v>
      </c>
      <c r="G47" s="12">
        <f>'[1]COG OCTUBRE'!$G48</f>
        <v>0</v>
      </c>
      <c r="H47" s="12">
        <f>'[1]COG OCTUBRE'!$H48</f>
        <v>0</v>
      </c>
      <c r="I47" s="13">
        <f t="shared" si="10"/>
        <v>0</v>
      </c>
      <c r="J47" s="14"/>
    </row>
    <row r="48" spans="2:10" x14ac:dyDescent="0.3">
      <c r="B48" s="10"/>
      <c r="C48" s="11" t="s">
        <v>50</v>
      </c>
      <c r="D48" s="12">
        <f>'[1]COG OCTUBRE'!$D49</f>
        <v>0</v>
      </c>
      <c r="E48" s="12">
        <f>'[1]COG OCTUBRE'!$E49</f>
        <v>0</v>
      </c>
      <c r="F48" s="12">
        <f t="shared" si="9"/>
        <v>0</v>
      </c>
      <c r="G48" s="12">
        <f>'[1]COG OCTUBRE'!$G49</f>
        <v>0</v>
      </c>
      <c r="H48" s="12">
        <f>'[1]COG OCTUBRE'!$H49</f>
        <v>0</v>
      </c>
      <c r="I48" s="13">
        <f t="shared" si="10"/>
        <v>0</v>
      </c>
      <c r="J48" s="14"/>
    </row>
    <row r="49" spans="2:10" x14ac:dyDescent="0.3">
      <c r="B49" s="23" t="s">
        <v>51</v>
      </c>
      <c r="C49" s="24"/>
      <c r="D49" s="9">
        <f>SUM(D50:D58)</f>
        <v>1290998</v>
      </c>
      <c r="E49" s="9">
        <f>SUM(E50:E58)</f>
        <v>698372</v>
      </c>
      <c r="F49" s="9">
        <f t="shared" ref="F49:I49" si="11">SUM(F50:F58)</f>
        <v>1989370</v>
      </c>
      <c r="G49" s="9">
        <f t="shared" si="11"/>
        <v>104499.88</v>
      </c>
      <c r="H49" s="9">
        <f t="shared" si="11"/>
        <v>104499.88</v>
      </c>
      <c r="I49" s="9">
        <f t="shared" si="11"/>
        <v>1884870.12</v>
      </c>
      <c r="J49" s="14"/>
    </row>
    <row r="50" spans="2:10" x14ac:dyDescent="0.3">
      <c r="B50" s="10"/>
      <c r="C50" s="11" t="s">
        <v>52</v>
      </c>
      <c r="D50" s="12">
        <v>1115421</v>
      </c>
      <c r="E50" s="12">
        <v>-753926</v>
      </c>
      <c r="F50" s="12">
        <f t="shared" ref="F50:F62" si="12">+D50+E50</f>
        <v>361495</v>
      </c>
      <c r="G50" s="12">
        <v>76891.88</v>
      </c>
      <c r="H50" s="12">
        <v>76891.88</v>
      </c>
      <c r="I50" s="13">
        <f t="shared" ref="I50:I62" si="13">+F50-G50</f>
        <v>284603.12</v>
      </c>
      <c r="J50" s="14"/>
    </row>
    <row r="51" spans="2:10" ht="31.2" x14ac:dyDescent="0.3">
      <c r="B51" s="10"/>
      <c r="C51" s="11" t="s">
        <v>53</v>
      </c>
      <c r="D51" s="12">
        <v>0</v>
      </c>
      <c r="E51" s="12">
        <v>27608</v>
      </c>
      <c r="F51" s="12">
        <f t="shared" si="12"/>
        <v>27608</v>
      </c>
      <c r="G51" s="12">
        <v>27608</v>
      </c>
      <c r="H51" s="12">
        <v>27608</v>
      </c>
      <c r="I51" s="13">
        <f t="shared" si="13"/>
        <v>0</v>
      </c>
      <c r="J51" s="14"/>
    </row>
    <row r="52" spans="2:10" ht="31.2" x14ac:dyDescent="0.3">
      <c r="B52" s="10"/>
      <c r="C52" s="11" t="s">
        <v>54</v>
      </c>
      <c r="D52" s="12">
        <v>0</v>
      </c>
      <c r="E52" s="12">
        <v>0</v>
      </c>
      <c r="F52" s="12">
        <f t="shared" si="12"/>
        <v>0</v>
      </c>
      <c r="G52" s="12">
        <v>0</v>
      </c>
      <c r="H52" s="12">
        <v>0</v>
      </c>
      <c r="I52" s="13">
        <f t="shared" si="13"/>
        <v>0</v>
      </c>
      <c r="J52" s="14"/>
    </row>
    <row r="53" spans="2:10" x14ac:dyDescent="0.3">
      <c r="B53" s="10"/>
      <c r="C53" s="11" t="s">
        <v>55</v>
      </c>
      <c r="D53" s="12">
        <v>0</v>
      </c>
      <c r="E53" s="12">
        <v>0</v>
      </c>
      <c r="F53" s="12">
        <f t="shared" si="12"/>
        <v>0</v>
      </c>
      <c r="G53" s="12">
        <v>0</v>
      </c>
      <c r="H53" s="12">
        <v>0</v>
      </c>
      <c r="I53" s="13">
        <f t="shared" si="13"/>
        <v>0</v>
      </c>
      <c r="J53" s="14"/>
    </row>
    <row r="54" spans="2:10" x14ac:dyDescent="0.3">
      <c r="B54" s="10"/>
      <c r="C54" s="11" t="s">
        <v>56</v>
      </c>
      <c r="D54" s="12">
        <v>0</v>
      </c>
      <c r="E54" s="12">
        <v>0</v>
      </c>
      <c r="F54" s="12">
        <f t="shared" si="12"/>
        <v>0</v>
      </c>
      <c r="G54" s="12">
        <v>0</v>
      </c>
      <c r="H54" s="12">
        <v>0</v>
      </c>
      <c r="I54" s="13">
        <f t="shared" si="13"/>
        <v>0</v>
      </c>
      <c r="J54" s="14"/>
    </row>
    <row r="55" spans="2:10" x14ac:dyDescent="0.3">
      <c r="B55" s="10"/>
      <c r="C55" s="11" t="s">
        <v>57</v>
      </c>
      <c r="D55" s="12">
        <v>10413</v>
      </c>
      <c r="E55" s="12">
        <v>1589854</v>
      </c>
      <c r="F55" s="12">
        <f t="shared" si="12"/>
        <v>1600267</v>
      </c>
      <c r="G55" s="12">
        <v>0</v>
      </c>
      <c r="H55" s="12">
        <v>0</v>
      </c>
      <c r="I55" s="13">
        <f t="shared" si="13"/>
        <v>1600267</v>
      </c>
      <c r="J55" s="14"/>
    </row>
    <row r="56" spans="2:10" x14ac:dyDescent="0.3">
      <c r="B56" s="10"/>
      <c r="C56" s="11" t="s">
        <v>58</v>
      </c>
      <c r="D56" s="12">
        <v>0</v>
      </c>
      <c r="E56" s="12">
        <v>0</v>
      </c>
      <c r="F56" s="12">
        <f t="shared" si="12"/>
        <v>0</v>
      </c>
      <c r="G56" s="12">
        <v>0</v>
      </c>
      <c r="H56" s="12">
        <v>0</v>
      </c>
      <c r="I56" s="13">
        <f t="shared" si="13"/>
        <v>0</v>
      </c>
      <c r="J56" s="14"/>
    </row>
    <row r="57" spans="2:10" x14ac:dyDescent="0.3">
      <c r="B57" s="10"/>
      <c r="C57" s="11" t="s">
        <v>59</v>
      </c>
      <c r="D57" s="12">
        <v>0</v>
      </c>
      <c r="E57" s="12">
        <v>0</v>
      </c>
      <c r="F57" s="12">
        <f t="shared" si="12"/>
        <v>0</v>
      </c>
      <c r="G57" s="12">
        <v>0</v>
      </c>
      <c r="H57" s="12">
        <v>0</v>
      </c>
      <c r="I57" s="13">
        <f t="shared" si="13"/>
        <v>0</v>
      </c>
      <c r="J57" s="14"/>
    </row>
    <row r="58" spans="2:10" x14ac:dyDescent="0.3">
      <c r="B58" s="10"/>
      <c r="C58" s="11" t="s">
        <v>60</v>
      </c>
      <c r="D58" s="12">
        <v>165164</v>
      </c>
      <c r="E58" s="12">
        <v>-165164</v>
      </c>
      <c r="F58" s="12">
        <f t="shared" si="12"/>
        <v>0</v>
      </c>
      <c r="G58" s="12">
        <v>0</v>
      </c>
      <c r="H58" s="12">
        <v>0</v>
      </c>
      <c r="I58" s="13">
        <f t="shared" si="13"/>
        <v>0</v>
      </c>
      <c r="J58" s="14"/>
    </row>
    <row r="59" spans="2:10" x14ac:dyDescent="0.3">
      <c r="B59" s="23" t="s">
        <v>61</v>
      </c>
      <c r="C59" s="24"/>
      <c r="D59" s="12">
        <f>'[1]COG OCTUBRE'!$D60</f>
        <v>0</v>
      </c>
      <c r="E59" s="12">
        <f>'[1]COG OCTUBRE'!$E60</f>
        <v>0</v>
      </c>
      <c r="F59" s="12">
        <f t="shared" si="12"/>
        <v>0</v>
      </c>
      <c r="G59" s="12">
        <f>'[1]COG OCTUBRE'!$G60</f>
        <v>0</v>
      </c>
      <c r="H59" s="12">
        <f>'[1]COG OCTUBRE'!$H60</f>
        <v>0</v>
      </c>
      <c r="I59" s="13">
        <f t="shared" si="13"/>
        <v>0</v>
      </c>
      <c r="J59" s="14"/>
    </row>
    <row r="60" spans="2:10" ht="31.2" x14ac:dyDescent="0.3">
      <c r="B60" s="10"/>
      <c r="C60" s="11" t="s">
        <v>62</v>
      </c>
      <c r="D60" s="12">
        <v>0</v>
      </c>
      <c r="E60" s="12">
        <v>0</v>
      </c>
      <c r="F60" s="12">
        <f t="shared" si="12"/>
        <v>0</v>
      </c>
      <c r="G60" s="12">
        <v>0</v>
      </c>
      <c r="H60" s="12">
        <v>0</v>
      </c>
      <c r="I60" s="13">
        <f t="shared" si="13"/>
        <v>0</v>
      </c>
      <c r="J60" s="14"/>
    </row>
    <row r="61" spans="2:10" x14ac:dyDescent="0.3">
      <c r="B61" s="10"/>
      <c r="C61" s="11" t="s">
        <v>63</v>
      </c>
      <c r="D61" s="12">
        <v>0</v>
      </c>
      <c r="E61" s="12">
        <v>0</v>
      </c>
      <c r="F61" s="12">
        <f t="shared" si="12"/>
        <v>0</v>
      </c>
      <c r="G61" s="12">
        <v>0</v>
      </c>
      <c r="H61" s="12">
        <v>0</v>
      </c>
      <c r="I61" s="13">
        <f t="shared" si="13"/>
        <v>0</v>
      </c>
      <c r="J61" s="14"/>
    </row>
    <row r="62" spans="2:10" ht="31.2" x14ac:dyDescent="0.3">
      <c r="B62" s="10"/>
      <c r="C62" s="11" t="s">
        <v>64</v>
      </c>
      <c r="D62" s="12">
        <v>0</v>
      </c>
      <c r="E62" s="12">
        <v>0</v>
      </c>
      <c r="F62" s="12">
        <f t="shared" si="12"/>
        <v>0</v>
      </c>
      <c r="G62" s="12">
        <v>0</v>
      </c>
      <c r="H62" s="12">
        <v>0</v>
      </c>
      <c r="I62" s="13">
        <f t="shared" si="13"/>
        <v>0</v>
      </c>
      <c r="J62" s="14"/>
    </row>
    <row r="63" spans="2:10" x14ac:dyDescent="0.3">
      <c r="B63" s="23" t="s">
        <v>65</v>
      </c>
      <c r="C63" s="24"/>
      <c r="D63" s="9">
        <v>0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14"/>
    </row>
    <row r="64" spans="2:10" ht="31.2" x14ac:dyDescent="0.3">
      <c r="B64" s="10"/>
      <c r="C64" s="11" t="s">
        <v>66</v>
      </c>
      <c r="D64" s="12">
        <v>0</v>
      </c>
      <c r="E64" s="12">
        <v>0</v>
      </c>
      <c r="F64" s="12">
        <f t="shared" ref="F64:F70" si="14">+D64+E64</f>
        <v>0</v>
      </c>
      <c r="G64" s="12">
        <v>0</v>
      </c>
      <c r="H64" s="12">
        <v>0</v>
      </c>
      <c r="I64" s="13">
        <f t="shared" ref="I64:I70" si="15">+F64-G64</f>
        <v>0</v>
      </c>
      <c r="J64" s="14"/>
    </row>
    <row r="65" spans="2:10" x14ac:dyDescent="0.3">
      <c r="B65" s="10"/>
      <c r="C65" s="11" t="s">
        <v>67</v>
      </c>
      <c r="D65" s="12">
        <v>0</v>
      </c>
      <c r="E65" s="12">
        <v>0</v>
      </c>
      <c r="F65" s="12">
        <f t="shared" si="14"/>
        <v>0</v>
      </c>
      <c r="G65" s="12">
        <v>0</v>
      </c>
      <c r="H65" s="12">
        <v>0</v>
      </c>
      <c r="I65" s="13">
        <f t="shared" si="15"/>
        <v>0</v>
      </c>
      <c r="J65" s="14"/>
    </row>
    <row r="66" spans="2:10" x14ac:dyDescent="0.3">
      <c r="B66" s="10"/>
      <c r="C66" s="11" t="s">
        <v>68</v>
      </c>
      <c r="D66" s="12">
        <v>0</v>
      </c>
      <c r="E66" s="12">
        <v>0</v>
      </c>
      <c r="F66" s="12">
        <f t="shared" si="14"/>
        <v>0</v>
      </c>
      <c r="G66" s="12">
        <v>0</v>
      </c>
      <c r="H66" s="12">
        <v>0</v>
      </c>
      <c r="I66" s="13">
        <f t="shared" si="15"/>
        <v>0</v>
      </c>
      <c r="J66" s="14"/>
    </row>
    <row r="67" spans="2:10" x14ac:dyDescent="0.3">
      <c r="B67" s="10"/>
      <c r="C67" s="11" t="s">
        <v>69</v>
      </c>
      <c r="D67" s="12">
        <v>0</v>
      </c>
      <c r="E67" s="12">
        <v>0</v>
      </c>
      <c r="F67" s="12">
        <f t="shared" si="14"/>
        <v>0</v>
      </c>
      <c r="G67" s="12">
        <v>0</v>
      </c>
      <c r="H67" s="12">
        <v>0</v>
      </c>
      <c r="I67" s="13">
        <f t="shared" si="15"/>
        <v>0</v>
      </c>
      <c r="J67" s="14"/>
    </row>
    <row r="68" spans="2:10" ht="31.2" x14ac:dyDescent="0.3">
      <c r="B68" s="10"/>
      <c r="C68" s="11" t="s">
        <v>70</v>
      </c>
      <c r="D68" s="12">
        <v>0</v>
      </c>
      <c r="E68" s="12">
        <v>0</v>
      </c>
      <c r="F68" s="12">
        <f t="shared" si="14"/>
        <v>0</v>
      </c>
      <c r="G68" s="12">
        <v>0</v>
      </c>
      <c r="H68" s="12">
        <v>0</v>
      </c>
      <c r="I68" s="13">
        <f t="shared" si="15"/>
        <v>0</v>
      </c>
      <c r="J68" s="14"/>
    </row>
    <row r="69" spans="2:10" x14ac:dyDescent="0.3">
      <c r="B69" s="10"/>
      <c r="C69" s="11" t="s">
        <v>71</v>
      </c>
      <c r="D69" s="12">
        <v>0</v>
      </c>
      <c r="E69" s="12">
        <v>0</v>
      </c>
      <c r="F69" s="12">
        <f t="shared" si="14"/>
        <v>0</v>
      </c>
      <c r="G69" s="12">
        <v>0</v>
      </c>
      <c r="H69" s="12">
        <v>0</v>
      </c>
      <c r="I69" s="13">
        <f t="shared" si="15"/>
        <v>0</v>
      </c>
      <c r="J69" s="14"/>
    </row>
    <row r="70" spans="2:10" ht="31.2" x14ac:dyDescent="0.3">
      <c r="B70" s="10"/>
      <c r="C70" s="11" t="s">
        <v>72</v>
      </c>
      <c r="D70" s="12">
        <v>0</v>
      </c>
      <c r="E70" s="12">
        <v>0</v>
      </c>
      <c r="F70" s="12">
        <f t="shared" si="14"/>
        <v>0</v>
      </c>
      <c r="G70" s="12">
        <v>0</v>
      </c>
      <c r="H70" s="12">
        <v>0</v>
      </c>
      <c r="I70" s="13">
        <f t="shared" si="15"/>
        <v>0</v>
      </c>
      <c r="J70" s="14"/>
    </row>
    <row r="71" spans="2:10" x14ac:dyDescent="0.3">
      <c r="B71" s="23" t="s">
        <v>73</v>
      </c>
      <c r="C71" s="24"/>
      <c r="D71" s="9">
        <v>0</v>
      </c>
      <c r="E71" s="9">
        <v>0</v>
      </c>
      <c r="F71" s="9">
        <v>0</v>
      </c>
      <c r="G71" s="9">
        <v>0</v>
      </c>
      <c r="H71" s="9">
        <v>0</v>
      </c>
      <c r="I71" s="9">
        <v>0</v>
      </c>
      <c r="J71" s="14"/>
    </row>
    <row r="72" spans="2:10" x14ac:dyDescent="0.3">
      <c r="B72" s="10"/>
      <c r="C72" s="11" t="s">
        <v>74</v>
      </c>
      <c r="D72" s="12">
        <v>0</v>
      </c>
      <c r="E72" s="12">
        <v>0</v>
      </c>
      <c r="F72" s="12">
        <f t="shared" ref="F72:F74" si="16">+D72+E72</f>
        <v>0</v>
      </c>
      <c r="G72" s="12">
        <v>0</v>
      </c>
      <c r="H72" s="12">
        <v>0</v>
      </c>
      <c r="I72" s="13">
        <f t="shared" ref="I72:I74" si="17">+F72-G72</f>
        <v>0</v>
      </c>
      <c r="J72" s="14"/>
    </row>
    <row r="73" spans="2:10" x14ac:dyDescent="0.3">
      <c r="B73" s="10"/>
      <c r="C73" s="11" t="s">
        <v>75</v>
      </c>
      <c r="D73" s="12">
        <v>0</v>
      </c>
      <c r="E73" s="12">
        <v>0</v>
      </c>
      <c r="F73" s="12">
        <f t="shared" si="16"/>
        <v>0</v>
      </c>
      <c r="G73" s="12">
        <v>0</v>
      </c>
      <c r="H73" s="12">
        <v>0</v>
      </c>
      <c r="I73" s="13">
        <f t="shared" si="17"/>
        <v>0</v>
      </c>
      <c r="J73" s="14"/>
    </row>
    <row r="74" spans="2:10" x14ac:dyDescent="0.3">
      <c r="B74" s="10"/>
      <c r="C74" s="11" t="s">
        <v>76</v>
      </c>
      <c r="D74" s="12">
        <v>0</v>
      </c>
      <c r="E74" s="12">
        <v>0</v>
      </c>
      <c r="F74" s="12">
        <f t="shared" si="16"/>
        <v>0</v>
      </c>
      <c r="G74" s="12">
        <v>0</v>
      </c>
      <c r="H74" s="12">
        <v>0</v>
      </c>
      <c r="I74" s="13">
        <f t="shared" si="17"/>
        <v>0</v>
      </c>
      <c r="J74" s="14"/>
    </row>
    <row r="75" spans="2:10" x14ac:dyDescent="0.3">
      <c r="B75" s="23" t="s">
        <v>77</v>
      </c>
      <c r="C75" s="24"/>
      <c r="D75" s="17">
        <v>0</v>
      </c>
      <c r="E75" s="17">
        <f>'[2]COG ENERO'!$E76</f>
        <v>0</v>
      </c>
      <c r="F75" s="9">
        <v>0</v>
      </c>
      <c r="G75" s="9">
        <v>0</v>
      </c>
      <c r="H75" s="9">
        <v>0</v>
      </c>
      <c r="I75" s="9">
        <v>0</v>
      </c>
      <c r="J75" s="14"/>
    </row>
    <row r="76" spans="2:10" x14ac:dyDescent="0.3">
      <c r="B76" s="10"/>
      <c r="C76" s="11" t="s">
        <v>78</v>
      </c>
      <c r="D76" s="12">
        <v>0</v>
      </c>
      <c r="E76" s="12">
        <v>0</v>
      </c>
      <c r="F76" s="12">
        <f t="shared" ref="F76:F82" si="18">+D76+E76</f>
        <v>0</v>
      </c>
      <c r="G76" s="12">
        <v>0</v>
      </c>
      <c r="H76" s="12">
        <v>0</v>
      </c>
      <c r="I76" s="13">
        <f t="shared" ref="I76:I82" si="19">+F76-G76</f>
        <v>0</v>
      </c>
      <c r="J76" s="14"/>
    </row>
    <row r="77" spans="2:10" x14ac:dyDescent="0.3">
      <c r="B77" s="10"/>
      <c r="C77" s="11" t="s">
        <v>79</v>
      </c>
      <c r="D77" s="12">
        <v>0</v>
      </c>
      <c r="E77" s="12">
        <v>0</v>
      </c>
      <c r="F77" s="12">
        <f t="shared" si="18"/>
        <v>0</v>
      </c>
      <c r="G77" s="12">
        <v>0</v>
      </c>
      <c r="H77" s="12">
        <v>0</v>
      </c>
      <c r="I77" s="13">
        <f t="shared" si="19"/>
        <v>0</v>
      </c>
      <c r="J77" s="14"/>
    </row>
    <row r="78" spans="2:10" x14ac:dyDescent="0.3">
      <c r="B78" s="10"/>
      <c r="C78" s="11" t="s">
        <v>80</v>
      </c>
      <c r="D78" s="12">
        <v>0</v>
      </c>
      <c r="E78" s="12">
        <v>0</v>
      </c>
      <c r="F78" s="12">
        <f t="shared" si="18"/>
        <v>0</v>
      </c>
      <c r="G78" s="12">
        <v>0</v>
      </c>
      <c r="H78" s="12">
        <v>0</v>
      </c>
      <c r="I78" s="13">
        <f t="shared" si="19"/>
        <v>0</v>
      </c>
      <c r="J78" s="14"/>
    </row>
    <row r="79" spans="2:10" x14ac:dyDescent="0.3">
      <c r="B79" s="10"/>
      <c r="C79" s="11" t="s">
        <v>81</v>
      </c>
      <c r="D79" s="12">
        <v>0</v>
      </c>
      <c r="E79" s="12">
        <v>0</v>
      </c>
      <c r="F79" s="12">
        <f t="shared" si="18"/>
        <v>0</v>
      </c>
      <c r="G79" s="12">
        <v>0</v>
      </c>
      <c r="H79" s="12">
        <v>0</v>
      </c>
      <c r="I79" s="13">
        <f t="shared" si="19"/>
        <v>0</v>
      </c>
      <c r="J79" s="14"/>
    </row>
    <row r="80" spans="2:10" x14ac:dyDescent="0.3">
      <c r="B80" s="10"/>
      <c r="C80" s="11" t="s">
        <v>82</v>
      </c>
      <c r="D80" s="12">
        <v>0</v>
      </c>
      <c r="E80" s="12">
        <v>0</v>
      </c>
      <c r="F80" s="12">
        <f t="shared" si="18"/>
        <v>0</v>
      </c>
      <c r="G80" s="12">
        <v>0</v>
      </c>
      <c r="H80" s="12">
        <v>0</v>
      </c>
      <c r="I80" s="13">
        <f t="shared" si="19"/>
        <v>0</v>
      </c>
      <c r="J80" s="14"/>
    </row>
    <row r="81" spans="2:10" x14ac:dyDescent="0.3">
      <c r="B81" s="10"/>
      <c r="C81" s="11" t="s">
        <v>83</v>
      </c>
      <c r="D81" s="12">
        <v>0</v>
      </c>
      <c r="E81" s="12">
        <v>0</v>
      </c>
      <c r="F81" s="12">
        <f t="shared" si="18"/>
        <v>0</v>
      </c>
      <c r="G81" s="12">
        <v>0</v>
      </c>
      <c r="H81" s="12">
        <v>0</v>
      </c>
      <c r="I81" s="13">
        <f t="shared" si="19"/>
        <v>0</v>
      </c>
      <c r="J81" s="14"/>
    </row>
    <row r="82" spans="2:10" ht="31.2" x14ac:dyDescent="0.3">
      <c r="B82" s="10"/>
      <c r="C82" s="11" t="s">
        <v>84</v>
      </c>
      <c r="D82" s="12">
        <v>0</v>
      </c>
      <c r="E82" s="12">
        <v>0</v>
      </c>
      <c r="F82" s="12">
        <f t="shared" si="18"/>
        <v>0</v>
      </c>
      <c r="G82" s="12">
        <v>0</v>
      </c>
      <c r="H82" s="12">
        <v>0</v>
      </c>
      <c r="I82" s="13">
        <f t="shared" si="19"/>
        <v>0</v>
      </c>
      <c r="J82" s="14"/>
    </row>
    <row r="83" spans="2:10" x14ac:dyDescent="0.3">
      <c r="B83" s="18"/>
      <c r="C83" s="19" t="s">
        <v>85</v>
      </c>
      <c r="D83" s="20">
        <f>+D11+D19+D29+D49</f>
        <v>116395619</v>
      </c>
      <c r="E83" s="20">
        <f t="shared" ref="E83:H83" si="20">+E11+E19+E29+E49</f>
        <v>-1835705.9999999995</v>
      </c>
      <c r="F83" s="20">
        <f t="shared" si="20"/>
        <v>114559913</v>
      </c>
      <c r="G83" s="20">
        <f t="shared" si="20"/>
        <v>77773827.75</v>
      </c>
      <c r="H83" s="20">
        <f t="shared" si="20"/>
        <v>72127595.790000007</v>
      </c>
      <c r="I83" s="20">
        <f>+I11+I19+I29+I49</f>
        <v>36786085.249999993</v>
      </c>
      <c r="J83" s="14"/>
    </row>
    <row r="84" spans="2:10" x14ac:dyDescent="0.3">
      <c r="D84" s="21"/>
      <c r="E84" s="21"/>
      <c r="F84" s="21"/>
      <c r="I84" s="21"/>
    </row>
    <row r="85" spans="2:10" x14ac:dyDescent="0.3">
      <c r="G85" s="22"/>
      <c r="H85" s="22"/>
    </row>
    <row r="86" spans="2:10" x14ac:dyDescent="0.3">
      <c r="G86" s="15"/>
    </row>
    <row r="87" spans="2:10" x14ac:dyDescent="0.3">
      <c r="G87" s="22"/>
      <c r="H87" s="22"/>
    </row>
    <row r="96" spans="2:10" x14ac:dyDescent="0.3">
      <c r="D96" s="1"/>
      <c r="E96" s="1"/>
      <c r="F96" s="1"/>
      <c r="I96" s="1"/>
    </row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</sheetData>
  <mergeCells count="16">
    <mergeCell ref="B3:I3"/>
    <mergeCell ref="B4:I4"/>
    <mergeCell ref="B5:I5"/>
    <mergeCell ref="B6:I6"/>
    <mergeCell ref="B8:C10"/>
    <mergeCell ref="D8:H8"/>
    <mergeCell ref="I8:I9"/>
    <mergeCell ref="B63:C63"/>
    <mergeCell ref="B71:C71"/>
    <mergeCell ref="B75:C75"/>
    <mergeCell ref="B11:C11"/>
    <mergeCell ref="B19:C19"/>
    <mergeCell ref="B29:C29"/>
    <mergeCell ref="B39:C39"/>
    <mergeCell ref="B49:C49"/>
    <mergeCell ref="B59:C59"/>
  </mergeCells>
  <printOptions horizontalCentered="1" verticalCentered="1"/>
  <pageMargins left="0.11811023622047245" right="0.11811023622047245" top="0" bottom="0.35433070866141736" header="0" footer="0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Clasific por Obj del Gto</vt:lpstr>
      <vt:lpstr>'Clasific por Obj del Gto'!Área_de_impresión</vt:lpstr>
      <vt:lpstr>'Clasific por Obj del Gto'!Títulos_a_imprimir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2025-04-22T21:23:59Z</dcterms:created>
  <dcterms:modified xsi:type="dcterms:W3CDTF">2025-10-10T21:06:25Z</dcterms:modified>
</cp:coreProperties>
</file>